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HLD\TASIKMALAYA_14390\"/>
    </mc:Choice>
  </mc:AlternateContent>
  <xr:revisionPtr revIDLastSave="0" documentId="8_{470BEEA8-6449-4CAC-B54B-21CB582067FD}"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8" i="1" l="1"/>
  <c r="H33" i="1"/>
  <c r="I267"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J33" i="1" s="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J11" i="1" l="1"/>
  <c r="J13" i="1"/>
  <c r="J15" i="1"/>
  <c r="J17" i="1"/>
  <c r="J19" i="1"/>
  <c r="J21" i="1"/>
  <c r="J23" i="1"/>
  <c r="J25" i="1"/>
  <c r="J27" i="1"/>
  <c r="J29" i="1"/>
  <c r="J35" i="1"/>
  <c r="J37" i="1"/>
  <c r="J39" i="1"/>
  <c r="J41" i="1"/>
  <c r="J43" i="1"/>
  <c r="J45" i="1"/>
  <c r="J47" i="1"/>
  <c r="J49" i="1"/>
  <c r="J51" i="1"/>
  <c r="J53" i="1"/>
  <c r="J55" i="1"/>
  <c r="J197" i="1"/>
  <c r="J201" i="1"/>
  <c r="J203" i="1"/>
  <c r="J205" i="1"/>
  <c r="J209" i="1"/>
  <c r="J211" i="1"/>
  <c r="J213" i="1"/>
  <c r="J217" i="1"/>
  <c r="J219" i="1"/>
  <c r="J221" i="1"/>
  <c r="J225" i="1"/>
  <c r="J227" i="1"/>
  <c r="J229" i="1"/>
  <c r="J233" i="1"/>
  <c r="J235" i="1"/>
  <c r="J237" i="1"/>
  <c r="J241" i="1"/>
  <c r="J243" i="1"/>
  <c r="J245" i="1"/>
  <c r="J249" i="1"/>
  <c r="J251" i="1"/>
  <c r="J253" i="1"/>
  <c r="J257" i="1"/>
  <c r="J259" i="1"/>
  <c r="J261" i="1"/>
  <c r="J265" i="1"/>
  <c r="J269" i="1"/>
  <c r="J273" i="1"/>
  <c r="J275" i="1"/>
  <c r="J277" i="1"/>
  <c r="J267" i="1"/>
  <c r="J57" i="1"/>
  <c r="J59" i="1"/>
  <c r="J61" i="1"/>
  <c r="J63" i="1"/>
  <c r="J65" i="1"/>
  <c r="J67" i="1"/>
  <c r="J69" i="1"/>
  <c r="J71" i="1"/>
  <c r="J73" i="1"/>
  <c r="J75" i="1"/>
  <c r="J77" i="1"/>
  <c r="J79" i="1"/>
  <c r="J81" i="1"/>
  <c r="J83" i="1"/>
  <c r="J85" i="1"/>
  <c r="J89" i="1"/>
  <c r="J91" i="1"/>
  <c r="J93" i="1"/>
  <c r="J97" i="1"/>
  <c r="J99" i="1"/>
  <c r="J101" i="1"/>
  <c r="J105" i="1"/>
  <c r="J107" i="1"/>
  <c r="J109" i="1"/>
  <c r="J113" i="1"/>
  <c r="J115" i="1"/>
  <c r="J117" i="1"/>
  <c r="J121" i="1"/>
  <c r="J123" i="1"/>
  <c r="J125" i="1"/>
  <c r="J129" i="1"/>
  <c r="J131" i="1"/>
  <c r="J133" i="1"/>
  <c r="J137" i="1"/>
  <c r="J139" i="1"/>
  <c r="J145" i="1"/>
  <c r="J147" i="1"/>
  <c r="J149" i="1"/>
  <c r="J153" i="1"/>
  <c r="J155" i="1"/>
  <c r="J157" i="1"/>
  <c r="J161" i="1"/>
  <c r="J165" i="1"/>
  <c r="J169" i="1"/>
  <c r="J171" i="1"/>
  <c r="J173" i="1"/>
  <c r="J177" i="1"/>
  <c r="J179" i="1"/>
  <c r="J181" i="1"/>
  <c r="J185" i="1"/>
  <c r="J187" i="1"/>
  <c r="J189" i="1"/>
  <c r="J193" i="1"/>
  <c r="J195" i="1"/>
  <c r="J281" i="1"/>
  <c r="J141" i="1"/>
  <c r="J10" i="1"/>
  <c r="J12" i="1"/>
  <c r="J14" i="1"/>
  <c r="J18" i="1"/>
  <c r="J20" i="1"/>
  <c r="J22" i="1"/>
  <c r="J24" i="1"/>
  <c r="J26" i="1"/>
  <c r="J28" i="1"/>
  <c r="J30" i="1"/>
  <c r="J32" i="1"/>
  <c r="J34" i="1"/>
  <c r="J36" i="1"/>
  <c r="J38" i="1"/>
  <c r="J40" i="1"/>
  <c r="J42" i="1"/>
  <c r="J44" i="1"/>
  <c r="J46" i="1"/>
  <c r="J48" i="1"/>
  <c r="J50" i="1"/>
  <c r="J52" i="1"/>
  <c r="J54" i="1"/>
  <c r="J56" i="1"/>
  <c r="J58" i="1"/>
  <c r="J60" i="1"/>
  <c r="J62" i="1"/>
  <c r="J64" i="1"/>
  <c r="J66" i="1"/>
  <c r="J68" i="1"/>
  <c r="J70" i="1"/>
  <c r="J72" i="1"/>
  <c r="J74" i="1"/>
  <c r="J76" i="1"/>
  <c r="J78" i="1"/>
  <c r="J80" i="1"/>
  <c r="J82" i="1"/>
  <c r="J84" i="1"/>
  <c r="J86" i="1"/>
  <c r="J88" i="1"/>
  <c r="J90" i="1"/>
  <c r="J92" i="1"/>
  <c r="J94" i="1"/>
  <c r="J96" i="1"/>
  <c r="J98" i="1"/>
  <c r="J100" i="1"/>
  <c r="J102" i="1"/>
  <c r="J104" i="1"/>
  <c r="J106" i="1"/>
  <c r="J108" i="1"/>
  <c r="J110" i="1"/>
  <c r="J112" i="1"/>
  <c r="J114" i="1"/>
  <c r="J116" i="1"/>
  <c r="J118" i="1"/>
  <c r="J120" i="1"/>
  <c r="J122" i="1"/>
  <c r="J16" i="1"/>
  <c r="J163"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58" i="1"/>
  <c r="J260" i="1"/>
  <c r="J262" i="1"/>
  <c r="J264" i="1"/>
  <c r="J266" i="1"/>
  <c r="J268" i="1"/>
  <c r="J270" i="1"/>
  <c r="J272" i="1"/>
  <c r="J274" i="1"/>
  <c r="J276" i="1"/>
  <c r="J278" i="1"/>
  <c r="J280" i="1"/>
  <c r="J282" i="1"/>
  <c r="J31"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89"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<sst xmlns="http://schemas.openxmlformats.org/spreadsheetml/2006/main" count="849" uniqueCount="586">
  <si>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</si>
  <si>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</si>
  <si>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</si>
  <si>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</si>
  <si>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</si>
  <si>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</si>
  <si>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</si>
  <si>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</si>
  <si>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</si>
  <si>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</si>
  <si>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</si>
  <si>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</si>
  <si>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</si>
  <si>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</si>
  <si>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</si>
  <si>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</si>
  <si>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</si>
  <si>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</si>
  <si>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</si>
  <si>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</si>
  <si>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</si>
  <si>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</si>
  <si>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</si>
  <si>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</si>
  <si>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</si>
  <si>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</si>
  <si>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</si>
  <si>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</si>
  <si>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</si>
  <si>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</si>
  <si>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</si>
  <si>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</si>
  <si>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</si>
  <si>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</si>
  <si>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</si>
  <si>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</si>
  <si>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</si>
  <si>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</si>
  <si>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</si>
  <si>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</si>
  <si>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</si>
  <si>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</si>
  <si>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</si>
  <si>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</si>
  <si>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</si>
  <si>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</si>
  <si>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</si>
  <si>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</si>
  <si>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</si>
  <si>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</si>
  <si>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</si>
  <si>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</si>
  <si>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</si>
  <si>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</si>
  <si>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</si>
  <si>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</si>
  <si>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</si>
  <si>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</si>
  <si>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</si>
  <si>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</si>
  <si>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</si>
  <si>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</si>
  <si>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</si>
  <si>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</si>
  <si>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</si>
  <si>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</si>
  <si>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</si>
  <si>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</si>
  <si>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</si>
  <si>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</si>
  <si>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</si>
  <si>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</si>
  <si>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</si>
  <si>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</si>
  <si>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</si>
  <si>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</si>
  <si>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</si>
  <si>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</si>
  <si>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</si>
  <si>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</si>
  <si>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</si>
  <si>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</si>
  <si>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</si>
  <si>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</si>
  <si>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</si>
  <si>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</si>
  <si>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</si>
  <si>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</si>
  <si>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</si>
  <si>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</si>
  <si>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</si>
  <si>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</si>
  <si>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</si>
  <si>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</si>
  <si>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</si>
  <si>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</si>
  <si>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</si>
  <si>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</si>
  <si>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</si>
  <si>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</si>
  <si>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</si>
  <si>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</si>
  <si>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</si>
  <si>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</si>
  <si>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</si>
  <si>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</si>
  <si>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</si>
  <si>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</si>
  <si>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</si>
  <si>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</si>
  <si>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</si>
  <si>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</si>
  <si>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</si>
  <si>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</si>
  <si>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</si>
  <si>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</si>
  <si>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</si>
  <si>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</si>
  <si>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</si>
  <si>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</si>
  <si>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</si>
  <si>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</si>
  <si>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</si>
  <si>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</si>
  <si>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</si>
  <si>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</si>
  <si>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</si>
  <si>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</si>
  <si>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</si>
  <si>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</si>
  <si>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</si>
  <si>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</si>
  <si>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</si>
  <si>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</si>
  <si>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</si>
  <si>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</si>
  <si>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</si>
  <si>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</si>
  <si>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</si>
  <si>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</si>
  <si>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</si>
  <si>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</si>
  <si>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</si>
  <si>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</si>
  <si>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</si>
  <si>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</si>
  <si>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</si>
  <si>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</si>
  <si>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</si>
  <si>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</si>
  <si>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</si>
  <si>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</si>
  <si>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</si>
  <si>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</si>
  <si>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</si>
  <si>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</si>
  <si>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</si>
  <si>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</si>
  <si>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</si>
  <si>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</si>
  <si>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</si>
  <si>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</si>
  <si>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</si>
  <si>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</si>
  <si>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</si>
  <si>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</si>
  <si>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</si>
  <si>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</si>
  <si>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</si>
  <si>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</si>
  <si>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</si>
  <si>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</si>
  <si>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</si>
  <si>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</si>
  <si>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</si>
  <si>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</si>
  <si>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</si>
  <si>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</si>
  <si>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</si>
  <si>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</si>
  <si>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</si>
  <si>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</si>
  <si>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</si>
  <si>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</si>
  <si>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</si>
  <si>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</si>
  <si>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</si>
  <si>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</si>
  <si>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</si>
  <si>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</si>
  <si>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</si>
  <si>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</si>
  <si>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</si>
  <si>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</si>
  <si>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</si>
  <si>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</si>
  <si>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</si>
  <si>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</si>
  <si>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</si>
  <si>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</si>
  <si>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</si>
  <si>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</si>
  <si>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</si>
  <si>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</si>
  <si>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</si>
  <si>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</si>
  <si>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</si>
  <si>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</si>
  <si>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</si>
  <si>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</si>
  <si>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</si>
  <si>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</si>
  <si>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</si>
  <si>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</si>
  <si>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</si>
  <si>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</si>
  <si>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</si>
  <si>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</si>
  <si>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</si>
  <si>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</si>
  <si>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</si>
  <si>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</si>
  <si>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</si>
  <si>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</si>
  <si>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</si>
  <si>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</si>
  <si>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</si>
  <si>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</si>
  <si>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</si>
  <si>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</si>
  <si>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</si>
  <si>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</si>
  <si>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</si>
  <si>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</si>
  <si>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</si>
  <si>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</si>
  <si>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</si>
  <si>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</si>
  <si>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</si>
  <si>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</si>
  <si>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</si>
  <si>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</si>
  <si>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</si>
  <si>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</si>
  <si>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</si>
  <si>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</si>
  <si>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</si>
  <si>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</si>
  <si>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</si>
  <si>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</si>
  <si>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</si>
  <si>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</si>
  <si>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</si>
  <si>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</si>
  <si>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</si>
  <si>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</si>
  <si>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</si>
  <si>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</si>
  <si>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</si>
  <si>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</si>
  <si>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</si>
  <si>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</si>
  <si>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</si>
  <si>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</si>
  <si>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</si>
  <si>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</si>
  <si>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</si>
  <si>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</si>
  <si>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</si>
  <si>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</si>
  <si>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</si>
  <si>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</si>
  <si>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</si>
  <si>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</si>
  <si>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</si>
  <si>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</si>
  <si>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</si>
  <si>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</si>
  <si>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</si>
  <si>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</si>
  <si>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</si>
  <si>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</si>
  <si>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</si>
  <si>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</si>
  <si>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</si>
  <si>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</si>
  <si>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</si>
  <si>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</si>
  <si>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</si>
  <si>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</si>
  <si>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</si>
  <si>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</si>
  <si>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</si>
  <si>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</si>
  <si>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</si>
  <si>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</si>
  <si>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</si>
  <si>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</si>
  <si>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</si>
  <si>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</si>
  <si>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</si>
  <si>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</si>
  <si>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</si>
  <si>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</si>
  <si>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</si>
  <si>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</si>
  <si>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</si>
  <si>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</si>
  <si>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</si>
  <si>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</si>
  <si>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</si>
  <si>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</si>
  <si>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</si>
  <si>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</si>
  <si>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</si>
  <si>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</si>
  <si>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</si>
  <si>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</si>
  <si>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</si>
  <si>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</si>
  <si>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</si>
  <si>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</si>
  <si>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</si>
  <si>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</si>
  <si>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</si>
  <si>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</si>
  <si>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</si>
  <si>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</si>
  <si>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</si>
  <si>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</si>
  <si>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</si>
  <si>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</si>
  <si>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</si>
  <si>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</si>
  <si>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</si>
  <si>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</si>
  <si>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</si>
  <si>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</si>
  <si>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</si>
  <si>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</si>
  <si>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</si>
  <si>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</si>
  <si>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</si>
  <si>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</si>
  <si>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</si>
  <si>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</si>
  <si>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</si>
  <si>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</si>
  <si>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</si>
  <si>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</si>
  <si>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</si>
  <si>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</si>
  <si>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</si>
  <si>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</si>
  <si>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</si>
  <si>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</si>
  <si>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</si>
  <si>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</si>
  <si>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</si>
  <si>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</si>
  <si>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</si>
  <si>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</si>
  <si>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</si>
  <si>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</si>
  <si>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</si>
  <si>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</si>
  <si>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</si>
  <si>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</si>
  <si>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</si>
  <si>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</si>
  <si>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</si>
  <si>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</si>
  <si>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</si>
  <si>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</si>
  <si>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</si>
  <si>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</si>
  <si>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</si>
  <si>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</si>
  <si>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</si>
  <si>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</si>
  <si>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</si>
  <si>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</si>
  <si>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</si>
  <si>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</si>
  <si>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</si>
  <si>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</si>
  <si>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</si>
  <si>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</si>
  <si>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</si>
  <si>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</si>
  <si>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</si>
  <si>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</si>
  <si>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</si>
  <si>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</si>
  <si>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</si>
  <si>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</si>
  <si>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</si>
  <si>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</si>
  <si>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</si>
  <si>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</si>
  <si>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</si>
  <si>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</si>
  <si>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</si>
  <si>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</si>
  <si>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</si>
  <si>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</si>
  <si>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</si>
  <si>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</si>
  <si>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</si>
  <si>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</si>
  <si>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</si>
  <si>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</si>
  <si>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</si>
  <si>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</si>
  <si>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</si>
  <si>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</si>
  <si>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</si>
  <si>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</si>
  <si>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</si>
  <si>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</si>
  <si>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</si>
  <si>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</si>
  <si>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</si>
  <si>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</si>
  <si>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</si>
  <si>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</si>
  <si>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</si>
  <si>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</si>
  <si>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</si>
  <si>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</si>
  <si>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</si>
  <si>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</si>
  <si>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</si>
  <si>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</si>
  <si>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</si>
  <si>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</si>
  <si>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</si>
  <si>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</si>
  <si>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</si>
  <si>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</si>
  <si>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</si>
  <si>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</si>
  <si>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</si>
  <si>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</si>
  <si>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</si>
  <si>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</si>
  <si>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</si>
  <si>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</si>
  <si>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</si>
  <si>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</si>
  <si>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</si>
  <si>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</si>
  <si>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</si>
  <si>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</si>
  <si>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</si>
  <si>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</si>
  <si>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</si>
  <si>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</si>
  <si>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</si>
  <si>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</si>
  <si>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</si>
  <si>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</si>
  <si>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</si>
  <si>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</si>
  <si>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</si>
  <si>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</si>
  <si>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</si>
  <si>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</si>
  <si>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</si>
  <si>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</si>
  <si>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</si>
  <si>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</si>
  <si>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</si>
  <si>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</si>
  <si>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</si>
  <si>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</si>
  <si>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</si>
  <si>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</si>
  <si>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</si>
  <si>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</si>
  <si>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</si>
  <si>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</si>
  <si>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</si>
  <si>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</si>
  <si>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</si>
  <si>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</si>
  <si>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</si>
  <si>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</si>
  <si>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</si>
  <si>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</si>
  <si>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</si>
  <si>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</si>
  <si>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</si>
  <si>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</si>
  <si>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</si>
  <si>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</si>
  <si>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</si>
  <si>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</si>
  <si>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</si>
  <si>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</si>
  <si>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</si>
  <si>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</si>
  <si>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</si>
  <si>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</si>
  <si>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</si>
  <si>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</si>
  <si>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</si>
  <si>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</si>
  <si>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</si>
  <si>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</si>
  <si>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</si>
  <si>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</si>
  <si>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</si>
  <si>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</si>
  <si>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</si>
  <si>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</si>
  <si>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</si>
  <si>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</si>
  <si>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</si>
  <si>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</si>
  <si>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</si>
  <si>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</si>
  <si>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</si>
  <si>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</si>
  <si>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</si>
  <si>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</si>
  <si>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</si>
  <si>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</si>
  <si>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</si>
  <si>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</si>
  <si>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</si>
  <si>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</si>
  <si>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</si>
  <si>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</si>
  <si>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</si>
  <si>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</si>
  <si>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</si>
  <si>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</si>
  <si>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</si>
  <si>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</si>
  <si>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</si>
  <si>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</si>
  <si>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</si>
  <si>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</si>
  <si>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</si>
  <si>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</si>
  <si>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</si>
  <si>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</si>
  <si>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</si>
  <si>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</si>
  <si>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</si>
  <si>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</si>
  <si>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</si>
  <si>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</si>
  <si>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</si>
  <si>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</si>
  <si>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</si>
  <si>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</si>
  <si>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</si>
  <si>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</si>
  <si>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</si>
  <si>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</si>
  <si>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</si>
  <si>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</si>
  <si>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</si>
  <si>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</si>
  <si>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</si>
  <si>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</si>
  <si>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</si>
  <si>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</si>
  <si>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</si>
  <si>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</si>
  <si>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</si>
  <si>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</si>
  <si>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</si>
  <si>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</si>
  <si>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</si>
  <si>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</si>
  <si>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</si>
  <si>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</si>
  <si>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</si>
  <si>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</si>
  <si>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</si>
  <si>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</si>
  <si>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SPA</t>
  </si>
  <si>
    <t>PROJECT : TASIKMALAYA_14390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</si>
</sst>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7" fillId="0" borderId="0"/>
    <xf numFmtId="0" fontId="10" fillId="0" borderId="0">
      <alignment vertical="top"/>
    </xf>
    <xf numFmtId="165" fontId="13" fillId="0" borderId="0" applyFont="0" applyFill="0" applyBorder="0" applyAlignment="0" applyProtection="0"/>
    <xf numFmtId="0" fontId="10" fillId="0" borderId="0"/>
    <xf numFmtId="165" fontId="10" fillId="0" borderId="0" applyFont="0" applyFill="0" applyBorder="0" applyAlignment="0" applyProtection="0"/>
    <xf numFmtId="165" fontId="10" fillId="0" borderId="0" applyFont="0" applyFill="0" applyBorder="0" applyAlignment="0" applyProtection="0"/>
    <xf numFmtId="0" fontId="10" fillId="0" borderId="0"/>
    <xf numFmtId="43" fontId="5"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0" fillId="0" borderId="0"/>
    <xf numFmtId="0" fontId="21" fillId="0" borderId="0"/>
    <xf numFmtId="0" fontId="10" fillId="0" borderId="0"/>
    <xf numFmtId="0" fontId="4" fillId="0" borderId="0"/>
    <xf numFmtId="165" fontId="5" fillId="0" borderId="0" applyFont="0" applyFill="0" applyBorder="0" applyAlignment="0" applyProtection="0"/>
  </cellStyleXfs>
  <cellXfs count="102">
    <xf numFmtId="0" fontId="0" fillId="0" borderId="0" xfId="0"/>
    <xf numFmtId="0" fontId="7" fillId="0" borderId="0" xfId="1"/>
    <xf numFmtId="166" fontId="7" fillId="0" borderId="0" xfId="1" applyNumberFormat="1"/>
    <xf numFmtId="166" fontId="7" fillId="0" borderId="0" xfId="1" applyNumberFormat="1" applyAlignment="1">
      <alignment horizontal="center" vertical="center"/>
    </xf>
    <xf numFmtId="0" fontId="8" fillId="0" borderId="0" xfId="1" applyFont="1"/>
    <xf numFmtId="0" fontId="9" fillId="0" borderId="0" xfId="0" applyFont="1" applyAlignment="1">
      <alignment horizontal="left" vertical="center" readingOrder="1"/>
    </xf>
    <xf numFmtId="3" fontId="11" fillId="0" borderId="0" xfId="2" applyNumberFormat="1" applyFont="1" applyAlignment="1">
      <alignment horizontal="left" vertical="center"/>
    </xf>
    <xf numFmtId="3" fontId="12" fillId="0" borderId="0" xfId="3" applyNumberFormat="1" applyFont="1" applyFill="1" applyBorder="1" applyAlignment="1">
      <alignment horizontal="center" vertical="top"/>
    </xf>
    <xf numFmtId="168" fontId="14" fillId="3" borderId="1" xfId="6" applyNumberFormat="1" applyFont="1" applyFill="1" applyBorder="1" applyAlignment="1" applyProtection="1">
      <alignment horizontal="center" vertical="center"/>
      <protection locked="0"/>
    </xf>
    <xf numFmtId="169" fontId="16" fillId="4" borderId="1" xfId="8" applyNumberFormat="1" applyFont="1" applyFill="1" applyBorder="1" applyAlignment="1" applyProtection="1">
      <alignment vertical="center"/>
      <protection locked="0"/>
    </xf>
    <xf numFmtId="169" fontId="16" fillId="4" borderId="1" xfId="8" applyNumberFormat="1" applyFont="1" applyFill="1" applyBorder="1" applyAlignment="1" applyProtection="1">
      <alignment vertical="top"/>
      <protection locked="0"/>
    </xf>
    <xf numFmtId="166" fontId="11" fillId="5" borderId="1" xfId="4" applyNumberFormat="1" applyFont="1" applyFill="1" applyBorder="1" applyAlignment="1" applyProtection="1">
      <alignment horizontal="center" vertical="center"/>
      <protection locked="0"/>
    </xf>
    <xf numFmtId="0" fontId="8" fillId="5" borderId="1" xfId="1" applyFont="1" applyFill="1" applyBorder="1"/>
    <xf numFmtId="3" fontId="17" fillId="0" borderId="1" xfId="10" applyNumberFormat="1" applyFont="1" applyBorder="1" applyAlignment="1" applyProtection="1">
      <alignment horizontal="left" vertical="center"/>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wrapText="1"/>
      <protection locked="0"/>
    </xf>
    <xf numFmtId="166" fontId="7" fillId="0" borderId="1" xfId="1" applyNumberFormat="1" applyBorder="1" applyAlignment="1">
      <alignment horizontal="center" vertical="center"/>
    </xf>
    <xf numFmtId="3" fontId="18" fillId="0" borderId="1" xfId="10" applyNumberFormat="1" applyFont="1" applyBorder="1" applyAlignment="1" applyProtection="1">
      <alignment horizontal="center" vertical="center" wrapText="1"/>
      <protection locked="0"/>
    </xf>
    <xf numFmtId="0" fontId="8" fillId="0" borderId="1" xfId="1" applyFont="1" applyBorder="1"/>
    <xf numFmtId="3" fontId="17"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1" applyNumberFormat="1" applyFont="1" applyBorder="1" applyAlignment="1" applyProtection="1">
      <alignment horizontal="center" vertical="center" shrinkToFit="1"/>
      <protection locked="0"/>
    </xf>
    <xf numFmtId="3" fontId="7" fillId="0" borderId="1" xfId="10" applyNumberFormat="1" applyFont="1" applyBorder="1" applyAlignment="1" applyProtection="1">
      <alignment horizontal="left" vertical="center" shrinkToFit="1"/>
      <protection locked="0"/>
    </xf>
    <xf numFmtId="3" fontId="7" fillId="0" borderId="1" xfId="10" applyNumberFormat="1" applyFont="1" applyBorder="1" applyAlignment="1" applyProtection="1">
      <alignment horizontal="left" vertical="center" wrapText="1"/>
      <protection locked="0"/>
    </xf>
    <xf numFmtId="3" fontId="7"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0" fontId="8" fillId="0" borderId="1" xfId="1" applyFont="1" applyBorder="1" applyAlignment="1">
      <alignment vertical="center"/>
    </xf>
    <xf numFmtId="0" fontId="20" fillId="0" borderId="0" xfId="1" applyFont="1" applyAlignment="1">
      <alignment vertical="center"/>
    </xf>
    <xf numFmtId="3" fontId="7" fillId="0" borderId="1" xfId="10" applyNumberFormat="1" applyFont="1" applyBorder="1" applyAlignment="1" applyProtection="1">
      <alignment horizontal="left" vertical="center" wrapText="1" shrinkToFit="1"/>
      <protection locked="0"/>
    </xf>
    <xf numFmtId="3" fontId="7" fillId="6" borderId="1" xfId="10"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horizontal="center" vertical="center" shrinkToFit="1"/>
      <protection locked="0"/>
    </xf>
    <xf numFmtId="3" fontId="18" fillId="6" borderId="1" xfId="10" applyNumberFormat="1" applyFont="1" applyFill="1" applyBorder="1" applyAlignment="1" applyProtection="1">
      <alignment horizontal="left" vertical="center" shrinkToFit="1"/>
      <protection locked="0"/>
    </xf>
    <xf numFmtId="3" fontId="18" fillId="6" borderId="1" xfId="10" applyNumberFormat="1" applyFont="1" applyFill="1" applyBorder="1" applyAlignment="1" applyProtection="1">
      <alignment horizontal="center" vertical="center" shrinkToFit="1"/>
      <protection locked="0"/>
    </xf>
    <xf numFmtId="3" fontId="18" fillId="6" borderId="1" xfId="12"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vertical="center" shrinkToFit="1"/>
      <protection locked="0"/>
    </xf>
    <xf numFmtId="3" fontId="7" fillId="6" borderId="1" xfId="11" applyNumberFormat="1" applyFont="1" applyFill="1" applyBorder="1" applyAlignment="1" applyProtection="1">
      <alignment vertical="center" shrinkToFit="1"/>
      <protection locked="0"/>
    </xf>
    <xf numFmtId="3" fontId="7" fillId="6" borderId="1" xfId="12" applyNumberFormat="1" applyFont="1" applyFill="1" applyBorder="1" applyAlignment="1" applyProtection="1">
      <alignment vertical="center" shrinkToFit="1"/>
      <protection locked="0"/>
    </xf>
    <xf numFmtId="0" fontId="7" fillId="6" borderId="1" xfId="7" applyFont="1" applyFill="1" applyBorder="1" applyAlignment="1">
      <alignment vertical="center"/>
    </xf>
    <xf numFmtId="3" fontId="7" fillId="6" borderId="1" xfId="14" applyNumberFormat="1" applyFont="1" applyFill="1" applyBorder="1" applyAlignment="1">
      <alignment horizontal="center" vertical="center"/>
    </xf>
    <xf numFmtId="0" fontId="8" fillId="6" borderId="1" xfId="1" applyFont="1" applyFill="1" applyBorder="1"/>
    <xf numFmtId="0" fontId="8" fillId="6" borderId="0" xfId="1" applyFont="1" applyFill="1"/>
    <xf numFmtId="0" fontId="20" fillId="6" borderId="0" xfId="1" applyFont="1" applyFill="1" applyAlignment="1">
      <alignment vertical="center"/>
    </xf>
    <xf numFmtId="3" fontId="18" fillId="6" borderId="1" xfId="10" applyNumberFormat="1" applyFont="1" applyFill="1" applyBorder="1" applyAlignment="1" applyProtection="1">
      <alignment vertical="center" shrinkToFit="1"/>
      <protection locked="0"/>
    </xf>
    <xf numFmtId="3" fontId="18" fillId="0" borderId="1" xfId="10" applyNumberFormat="1" applyFont="1" applyBorder="1" applyAlignment="1" applyProtection="1">
      <alignment vertical="center" shrinkToFit="1"/>
      <protection locked="0"/>
    </xf>
    <xf numFmtId="3" fontId="7" fillId="0" borderId="1" xfId="10" applyNumberFormat="1" applyFont="1" applyBorder="1" applyAlignment="1" applyProtection="1">
      <alignment vertical="center" shrinkToFit="1"/>
      <protection locked="0"/>
    </xf>
    <xf numFmtId="3" fontId="7" fillId="6" borderId="1" xfId="12" applyNumberFormat="1" applyFont="1" applyFill="1" applyBorder="1" applyAlignment="1" applyProtection="1">
      <alignment horizontal="left" vertical="center" shrinkToFit="1"/>
      <protection locked="0"/>
    </xf>
    <xf numFmtId="0" fontId="20" fillId="0" borderId="0" xfId="1" applyFont="1"/>
    <xf numFmtId="3" fontId="7" fillId="6" borderId="1" xfId="13" applyNumberFormat="1" applyFont="1" applyFill="1" applyBorder="1" applyAlignment="1">
      <alignment vertical="center"/>
    </xf>
    <xf numFmtId="3" fontId="7" fillId="6" borderId="1" xfId="13" applyNumberFormat="1" applyFont="1" applyFill="1" applyBorder="1" applyAlignment="1">
      <alignment horizontal="center" vertical="center"/>
    </xf>
    <xf numFmtId="3" fontId="7" fillId="6" borderId="1" xfId="13" applyNumberFormat="1" applyFont="1" applyFill="1" applyBorder="1" applyAlignment="1">
      <alignment horizontal="left" vertical="center"/>
    </xf>
    <xf numFmtId="3" fontId="22" fillId="0" borderId="1" xfId="10" applyNumberFormat="1" applyFont="1" applyBorder="1" applyAlignment="1" applyProtection="1">
      <alignment horizontal="left" vertical="center" wrapText="1" shrinkToFit="1"/>
      <protection locked="0"/>
    </xf>
    <xf numFmtId="3" fontId="22" fillId="0" borderId="1" xfId="10" applyNumberFormat="1" applyFont="1" applyBorder="1" applyAlignment="1" applyProtection="1">
      <alignment horizontal="center" vertical="center" wrapText="1" shrinkToFit="1"/>
      <protection locked="0"/>
    </xf>
    <xf numFmtId="3" fontId="25" fillId="7" borderId="1" xfId="10" applyNumberFormat="1" applyFont="1" applyFill="1" applyBorder="1" applyAlignment="1" applyProtection="1">
      <alignment vertical="center" wrapText="1"/>
      <protection locked="0"/>
    </xf>
    <xf numFmtId="166" fontId="6" fillId="7" borderId="1" xfId="1" applyNumberFormat="1" applyFont="1" applyFill="1" applyBorder="1" applyAlignment="1">
      <alignment horizontal="center" vertical="center"/>
    </xf>
    <xf numFmtId="0" fontId="26" fillId="7" borderId="1" xfId="1" applyFont="1" applyFill="1" applyBorder="1" applyAlignment="1">
      <alignment horizontal="center" vertical="center"/>
    </xf>
    <xf numFmtId="3" fontId="27" fillId="0" borderId="0" xfId="13" applyNumberFormat="1" applyFont="1"/>
    <xf numFmtId="3" fontId="27" fillId="0" borderId="0" xfId="13" applyNumberFormat="1" applyFont="1" applyAlignment="1">
      <alignment horizontal="center"/>
    </xf>
    <xf numFmtId="166" fontId="8" fillId="0" borderId="0" xfId="1" applyNumberFormat="1" applyFont="1"/>
    <xf numFmtId="0" fontId="18" fillId="0" borderId="0" xfId="1" applyFont="1"/>
    <xf numFmtId="166" fontId="8" fillId="0" borderId="0" xfId="1" applyNumberFormat="1" applyFont="1" applyAlignment="1">
      <alignment horizontal="center" vertical="center"/>
    </xf>
    <xf numFmtId="3" fontId="24" fillId="0" borderId="1" xfId="10" applyNumberFormat="1" applyFont="1" applyBorder="1" applyAlignment="1" applyProtection="1">
      <alignment horizontal="left" vertical="center" wrapText="1"/>
      <protection locked="0"/>
    </xf>
    <xf numFmtId="3" fontId="22" fillId="6" borderId="1" xfId="10" applyNumberFormat="1" applyFont="1" applyFill="1" applyBorder="1" applyAlignment="1" applyProtection="1">
      <alignment horizontal="left" vertical="center" wrapText="1"/>
      <protection locked="0"/>
    </xf>
    <xf numFmtId="3" fontId="22" fillId="0" borderId="1" xfId="9" applyNumberFormat="1" applyFont="1" applyFill="1" applyBorder="1" applyAlignment="1" applyProtection="1">
      <alignment horizontal="center" vertical="center"/>
      <protection locked="0"/>
    </xf>
    <xf numFmtId="3" fontId="22" fillId="6" borderId="1" xfId="10" applyNumberFormat="1" applyFont="1" applyFill="1" applyBorder="1" applyAlignment="1" applyProtection="1">
      <alignment horizontal="left" vertical="center" shrinkToFit="1"/>
      <protection locked="0"/>
    </xf>
    <xf numFmtId="0" fontId="29" fillId="6" borderId="1" xfId="0" applyFont="1" applyFill="1" applyBorder="1" applyAlignment="1">
      <alignment horizontal="center" vertical="center" wrapText="1"/>
    </xf>
    <xf numFmtId="3" fontId="22" fillId="6" borderId="1" xfId="10" applyNumberFormat="1" applyFont="1" applyFill="1" applyBorder="1" applyAlignment="1" applyProtection="1">
      <alignment horizontal="center" vertical="center" shrinkToFit="1"/>
      <protection locked="0"/>
    </xf>
    <xf numFmtId="166" fontId="22" fillId="6" borderId="1" xfId="15" applyNumberFormat="1" applyFont="1" applyFill="1" applyBorder="1" applyAlignment="1">
      <alignment horizontal="center" vertical="center"/>
    </xf>
    <xf numFmtId="166" fontId="22" fillId="6" borderId="1" xfId="15" applyNumberFormat="1" applyFont="1" applyFill="1" applyBorder="1" applyAlignment="1">
      <alignment horizontal="left" vertical="center"/>
    </xf>
    <xf numFmtId="3" fontId="22" fillId="6" borderId="1" xfId="10" applyNumberFormat="1" applyFont="1" applyFill="1" applyBorder="1" applyAlignment="1" applyProtection="1">
      <alignment vertical="center" shrinkToFit="1"/>
      <protection locked="0"/>
    </xf>
    <xf numFmtId="3" fontId="3"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horizontal="left" vertical="center" wrapText="1"/>
      <protection locked="0"/>
    </xf>
    <xf numFmtId="166" fontId="22" fillId="0" borderId="1" xfId="1" applyNumberFormat="1" applyFont="1" applyBorder="1" applyAlignment="1">
      <alignment horizontal="center" vertical="center"/>
    </xf>
    <xf numFmtId="169" fontId="23" fillId="4" borderId="1" xfId="16" applyNumberFormat="1" applyFont="1" applyFill="1" applyBorder="1" applyAlignment="1" applyProtection="1">
      <alignment horizontal="center" vertical="top" wrapText="1"/>
      <protection locked="0"/>
    </xf>
    <xf numFmtId="3" fontId="22" fillId="0" borderId="1" xfId="13" applyNumberFormat="1" applyFont="1" applyBorder="1" applyAlignment="1">
      <alignment horizontal="left" vertical="center" wrapText="1"/>
    </xf>
    <xf numFmtId="3" fontId="19" fillId="0" borderId="1" xfId="10" applyNumberFormat="1" applyFont="1" applyBorder="1" applyAlignment="1" applyProtection="1">
      <alignment horizontal="left" vertical="center"/>
      <protection locked="0"/>
    </xf>
    <xf numFmtId="3" fontId="22"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vertical="center" wrapText="1" shrinkToFit="1"/>
      <protection locked="0"/>
    </xf>
    <xf numFmtId="166" fontId="11" fillId="2" borderId="1" xfId="4" applyNumberFormat="1" applyFont="1" applyFill="1" applyBorder="1" applyAlignment="1" applyProtection="1">
      <alignment horizontal="center" vertical="center"/>
      <protection locked="0"/>
    </xf>
    <xf numFmtId="0" fontId="6" fillId="0" borderId="0" xfId="1" applyFont="1"/>
    <xf numFmtId="0" fontId="3" fillId="0" borderId="0" xfId="1" applyFont="1"/>
    <xf numFmtId="166" fontId="28" fillId="0" borderId="1" xfId="0" applyNumberFormat="1" applyFont="1" applyBorder="1" applyAlignment="1">
      <alignment horizontal="center" vertical="center"/>
    </xf>
    <xf numFmtId="166" fontId="18" fillId="0" borderId="1" xfId="1" applyNumberFormat="1" applyFont="1" applyBorder="1" applyAlignment="1">
      <alignment horizontal="center" vertical="center"/>
    </xf>
    <xf numFmtId="0" fontId="30" fillId="0" borderId="0" xfId="1" applyFont="1" applyAlignment="1">
      <alignment horizontal="center" vertical="center"/>
    </xf>
    <xf numFmtId="0" fontId="30" fillId="0" borderId="0" xfId="1" applyFont="1" applyAlignment="1">
      <alignment vertical="center"/>
    </xf>
    <xf numFmtId="0" fontId="30" fillId="0" borderId="0" xfId="1" applyFont="1"/>
    <xf numFmtId="3" fontId="24" fillId="0" borderId="1" xfId="10" applyNumberFormat="1" applyFont="1" applyBorder="1" applyAlignment="1" applyProtection="1">
      <alignment horizontal="left" vertical="center" shrinkToFit="1"/>
      <protection locked="0"/>
    </xf>
    <xf numFmtId="3" fontId="2" fillId="6" borderId="1" xfId="13" applyNumberFormat="1" applyFont="1" applyFill="1" applyBorder="1" applyAlignment="1" applyProtection="1">
      <alignment horizontal="left" vertical="center" shrinkToFit="1"/>
      <protection locked="0"/>
    </xf>
    <xf numFmtId="166" fontId="22" fillId="6" borderId="1" xfId="16" applyNumberFormat="1" applyFont="1" applyFill="1" applyBorder="1" applyAlignment="1">
      <alignment horizontal="center" vertical="center"/>
    </xf>
    <xf numFmtId="166" fontId="1" fillId="0" borderId="1" xfId="1" applyNumberFormat="1" applyFont="1" applyBorder="1" applyAlignment="1">
      <alignment horizontal="center" vertical="center"/>
    </xf>
    <xf numFmtId="3" fontId="25" fillId="7" borderId="1" xfId="10" applyNumberFormat="1" applyFont="1" applyFill="1" applyBorder="1" applyAlignment="1" applyProtection="1">
      <alignment horizontal="center" vertical="center" wrapText="1"/>
      <protection locked="0"/>
    </xf>
    <xf numFmtId="166" fontId="6" fillId="7" borderId="1" xfId="1" applyNumberFormat="1" applyFont="1" applyFill="1" applyBorder="1" applyAlignment="1">
      <alignment horizontal="center" vertical="center"/>
    </xf>
    <xf numFmtId="0" fontId="15" fillId="3" borderId="1" xfId="7" applyFont="1" applyFill="1" applyBorder="1" applyAlignment="1">
      <alignment horizontal="center" vertical="center"/>
    </xf>
    <xf numFmtId="168" fontId="14" fillId="3" borderId="1" xfId="6" applyNumberFormat="1" applyFont="1" applyFill="1" applyBorder="1" applyAlignment="1" applyProtection="1">
      <alignment horizontal="center" vertical="center"/>
      <protection locked="0"/>
    </xf>
    <xf numFmtId="167" fontId="14" fillId="3" borderId="1" xfId="5" applyNumberFormat="1" applyFont="1" applyFill="1" applyBorder="1" applyAlignment="1">
      <alignment horizontal="center" vertical="center"/>
    </xf>
    <xf numFmtId="3" fontId="11" fillId="2" borderId="1" xfId="4" applyNumberFormat="1" applyFont="1" applyFill="1" applyBorder="1" applyAlignment="1" applyProtection="1">
      <alignment horizontal="center" vertical="center" wrapText="1"/>
      <protection locked="0"/>
    </xf>
    <xf numFmtId="3" fontId="11" fillId="2" borderId="1" xfId="4" applyNumberFormat="1" applyFont="1" applyFill="1" applyBorder="1" applyAlignment="1" applyProtection="1">
      <alignment horizontal="center" vertical="center"/>
      <protection locked="0"/>
    </xf>
    <xf numFmtId="166" fontId="11"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89"/>
  <sheetViews>
    <sheetView tabSelected="1" zoomScale="85" zoomScaleNormal="85" zoomScaleSheetLayoutView="25" workbookViewId="0">
      <selection activeCell="A3" sqref="A3"/>
    </sheetView>
  </sheetViews>
  <sheetFormatPr defaultColWidth="10.5" defaultRowHeight="16.5" x14ac:dyDescent="0.3"/>
  <cols>
    <col min="1" max="1" width="5.5" style="60" customWidth="1"/>
    <col min="2" max="2" width="22.75" style="60" customWidth="1"/>
    <col min="3" max="3" width="52.75" style="60" customWidth="1"/>
    <col min="4" max="4" width="10.25" style="61" customWidth="1"/>
    <col min="5" max="5" width="14.25" style="4" customWidth="1"/>
    <col min="6" max="6" width="14.75" style="62" customWidth="1"/>
    <col min="7" max="7" width="14.75" style="64" customWidth="1"/>
    <col min="8" max="8" width="13.5" style="4" customWidth="1"/>
    <col min="9" max="9" width="12.75" style="4" bestFit="1" customWidth="1"/>
    <col min="10" max="10" width="13.5" style="4" customWidth="1"/>
    <col min="11" max="11" width="24.25" style="4" bestFit="1" customWidth="1"/>
    <col min="12" max="12" width="12.375" style="87" customWidth="1"/>
    <col min="13" max="13" width="10.5" style="88"/>
    <col min="14" max="24" width="10.5" style="89"/>
    <col min="25" max="16256" width="10.5" style="4"/>
    <col min="16257" max="16384" width="3.7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585</v>
      </c>
      <c r="B3" s="5"/>
      <c r="C3" s="5"/>
      <c r="D3" s="1"/>
      <c r="E3" s="1"/>
      <c r="F3" s="2"/>
      <c r="G3" s="3"/>
    </row>
    <row r="4" spans="1:12" x14ac:dyDescent="0.3">
      <c r="A4" s="5" t="s">
        <v>584</v>
      </c>
      <c r="B4" s="5"/>
      <c r="C4" s="6"/>
      <c r="D4" s="1"/>
      <c r="E4" s="1"/>
      <c r="F4" s="2"/>
      <c r="G4" s="3"/>
    </row>
    <row r="5" spans="1:12" ht="15.6" customHeight="1" x14ac:dyDescent="0.3">
      <c r="D5" s="7"/>
      <c r="E5" s="1"/>
      <c r="F5" s="1"/>
      <c r="G5" s="1"/>
      <c r="H5" s="1"/>
      <c r="I5" s="1"/>
      <c r="J5" s="1"/>
      <c r="K5" s="1"/>
    </row>
    <row r="6" spans="1:12" x14ac:dyDescent="0.3">
      <c r="A6" s="99" t="s">
        <v>2</v>
      </c>
      <c r="B6" s="100" t="s">
        <v>3</v>
      </c>
      <c r="C6" s="100" t="s">
        <v>4</v>
      </c>
      <c r="D6" s="100" t="s">
        <v>5</v>
      </c>
      <c r="E6" s="101" t="s">
        <v>583</v>
      </c>
      <c r="F6" s="101"/>
      <c r="G6" s="98" t="s">
        <v>0</v>
      </c>
      <c r="H6" s="97" t="s">
        <v>6</v>
      </c>
      <c r="I6" s="97"/>
      <c r="J6" s="97"/>
      <c r="K6" s="96" t="s">
        <v>1</v>
      </c>
    </row>
    <row r="7" spans="1:12" x14ac:dyDescent="0.3">
      <c r="A7" s="99"/>
      <c r="B7" s="100"/>
      <c r="C7" s="100"/>
      <c r="D7" s="100"/>
      <c r="E7" s="82" t="s">
        <v>7</v>
      </c>
      <c r="F7" s="82" t="s">
        <v>8</v>
      </c>
      <c r="G7" s="98"/>
      <c r="H7" s="8" t="s">
        <v>7</v>
      </c>
      <c r="I7" s="8" t="s">
        <v>8</v>
      </c>
      <c r="J7" s="8" t="s">
        <v>9</v>
      </c>
      <c r="K7" s="96"/>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v>0</v>
      </c>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hidden="1" x14ac:dyDescent="0.3">
      <c r="A33" s="67">
        <v>25</v>
      </c>
      <c r="B33" s="22" t="s">
        <v>61</v>
      </c>
      <c r="C33" s="20" t="s">
        <v>62</v>
      </c>
      <c r="D33" s="21" t="s">
        <v>63</v>
      </c>
      <c r="E33" s="76">
        <v>674489</v>
      </c>
      <c r="F33" s="76">
        <v>30726</v>
      </c>
      <c r="G33" s="16">
        <v>0</v>
      </c>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4</v>
      </c>
      <c r="H38" s="16">
        <f t="shared" si="1"/>
        <v>0</v>
      </c>
      <c r="I38" s="16">
        <f t="shared" si="2"/>
        <v>182000</v>
      </c>
      <c r="J38" s="16">
        <f t="shared" si="3"/>
        <v>182000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13</v>
      </c>
      <c r="H50" s="16">
        <f t="shared" si="1"/>
        <v>61282</v>
      </c>
      <c r="I50" s="16">
        <f t="shared" si="2"/>
        <v>17576</v>
      </c>
      <c r="J50" s="16">
        <f t="shared" si="3"/>
        <v>78858</v>
      </c>
      <c r="K50" s="18"/>
    </row>
    <row r="51" spans="1:24" ht="30" x14ac:dyDescent="0.3">
      <c r="A51" s="67">
        <v>43</v>
      </c>
      <c r="B51" s="25" t="s">
        <v>99</v>
      </c>
      <c r="C51" s="26" t="s">
        <v>100</v>
      </c>
      <c r="D51" s="27" t="s">
        <v>63</v>
      </c>
      <c r="E51" s="76">
        <v>59093</v>
      </c>
      <c r="F51" s="76">
        <v>2730</v>
      </c>
      <c r="G51" s="16">
        <v>1</v>
      </c>
      <c r="H51" s="16">
        <f t="shared" si="1"/>
        <v>59093</v>
      </c>
      <c r="I51" s="16">
        <f t="shared" si="2"/>
        <v>2730</v>
      </c>
      <c r="J51" s="16">
        <f t="shared" si="3"/>
        <v>61823</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2</v>
      </c>
      <c r="H73" s="16">
        <f t="shared" si="1"/>
        <v>2719540</v>
      </c>
      <c r="I73" s="16">
        <f t="shared" si="2"/>
        <v>301204</v>
      </c>
      <c r="J73" s="16">
        <f t="shared" si="3"/>
        <v>3020744</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hidden="1" customHeight="1" x14ac:dyDescent="0.3">
      <c r="A75" s="67">
        <v>67</v>
      </c>
      <c r="B75" s="68" t="s">
        <v>494</v>
      </c>
      <c r="C75" s="66" t="s">
        <v>141</v>
      </c>
      <c r="D75" s="70" t="s">
        <v>63</v>
      </c>
      <c r="E75" s="72">
        <v>528079</v>
      </c>
      <c r="F75" s="72">
        <v>661780</v>
      </c>
      <c r="G75" s="16">
        <v>0</v>
      </c>
      <c r="H75" s="16">
        <f t="shared" si="4"/>
        <v>0</v>
      </c>
      <c r="I75" s="16">
        <f t="shared" si="5"/>
        <v>0</v>
      </c>
      <c r="J75" s="16">
        <f t="shared" si="6"/>
        <v>0</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hidden="1" x14ac:dyDescent="0.3">
      <c r="A83" s="67">
        <v>75</v>
      </c>
      <c r="B83" s="28" t="s">
        <v>150</v>
      </c>
      <c r="C83" s="29" t="s">
        <v>151</v>
      </c>
      <c r="D83" s="30" t="s">
        <v>63</v>
      </c>
      <c r="E83" s="76">
        <v>325150</v>
      </c>
      <c r="F83" s="76">
        <v>30575</v>
      </c>
      <c r="G83" s="16">
        <v>0</v>
      </c>
      <c r="H83" s="16">
        <f t="shared" si="4"/>
        <v>0</v>
      </c>
      <c r="I83" s="16">
        <f t="shared" si="5"/>
        <v>0</v>
      </c>
      <c r="J83" s="16">
        <f t="shared" si="6"/>
        <v>0</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v>0</v>
      </c>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hidden="1" x14ac:dyDescent="0.3">
      <c r="A100" s="67">
        <v>92</v>
      </c>
      <c r="B100" s="38" t="s">
        <v>187</v>
      </c>
      <c r="C100" s="29" t="s">
        <v>188</v>
      </c>
      <c r="D100" s="37" t="s">
        <v>63</v>
      </c>
      <c r="E100" s="76">
        <v>224169</v>
      </c>
      <c r="F100" s="76">
        <v>54833</v>
      </c>
      <c r="G100" s="16">
        <v>0</v>
      </c>
      <c r="H100" s="16">
        <f t="shared" si="4"/>
        <v>0</v>
      </c>
      <c r="I100" s="16">
        <f t="shared" si="5"/>
        <v>0</v>
      </c>
      <c r="J100" s="16">
        <f t="shared" si="6"/>
        <v>0</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hidden="1" x14ac:dyDescent="0.3">
      <c r="A141" s="67">
        <v>133</v>
      </c>
      <c r="B141" s="41" t="s">
        <v>270</v>
      </c>
      <c r="C141" s="26" t="s">
        <v>271</v>
      </c>
      <c r="D141" s="35" t="s">
        <v>14</v>
      </c>
      <c r="E141" s="76">
        <v>12045</v>
      </c>
      <c r="F141" s="76">
        <v>1407</v>
      </c>
      <c r="G141" s="76">
        <v>0</v>
      </c>
      <c r="H141" s="16">
        <f t="shared" si="7"/>
        <v>0</v>
      </c>
      <c r="I141" s="16">
        <f t="shared" si="8"/>
        <v>0</v>
      </c>
      <c r="J141" s="16">
        <f t="shared" si="9"/>
        <v>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v>0</v>
      </c>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hidden="1" x14ac:dyDescent="0.3">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5" x14ac:dyDescent="0.3">
      <c r="A226" s="67">
        <v>218</v>
      </c>
      <c r="B226" s="78" t="s">
        <v>503</v>
      </c>
      <c r="C226" s="66" t="s">
        <v>504</v>
      </c>
      <c r="D226" s="70" t="s">
        <v>505</v>
      </c>
      <c r="E226" s="71">
        <v>0</v>
      </c>
      <c r="F226" s="71">
        <v>0</v>
      </c>
      <c r="G226" s="16">
        <v>1</v>
      </c>
      <c r="H226" s="16">
        <f t="shared" si="10"/>
        <v>0</v>
      </c>
      <c r="I226" s="16">
        <f t="shared" si="11"/>
        <v>0</v>
      </c>
      <c r="J226" s="16">
        <f t="shared" si="12"/>
        <v>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x14ac:dyDescent="0.3">
      <c r="A258" s="67">
        <v>250</v>
      </c>
      <c r="B258" s="55" t="s">
        <v>529</v>
      </c>
      <c r="C258" s="75" t="s">
        <v>530</v>
      </c>
      <c r="D258" s="56" t="s">
        <v>125</v>
      </c>
      <c r="E258" s="76">
        <v>1033700</v>
      </c>
      <c r="F258" s="76">
        <v>203261</v>
      </c>
      <c r="G258" s="16">
        <v>3</v>
      </c>
      <c r="H258" s="16">
        <f t="shared" si="10"/>
        <v>3101100</v>
      </c>
      <c r="I258" s="16">
        <f t="shared" si="11"/>
        <v>609783</v>
      </c>
      <c r="J258" s="16">
        <f t="shared" si="12"/>
        <v>3710883</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x14ac:dyDescent="0.3">
      <c r="A267" s="67">
        <v>259</v>
      </c>
      <c r="B267" s="55" t="s">
        <v>550</v>
      </c>
      <c r="C267" s="75" t="s">
        <v>551</v>
      </c>
      <c r="D267" s="56" t="s">
        <v>14</v>
      </c>
      <c r="E267" s="76">
        <v>6600</v>
      </c>
      <c r="F267" s="76">
        <v>4571</v>
      </c>
      <c r="G267" s="16">
        <v>550</v>
      </c>
      <c r="H267" s="16">
        <f t="shared" si="13"/>
        <v>3630000</v>
      </c>
      <c r="I267" s="16">
        <f t="shared" si="14"/>
        <v>2514050</v>
      </c>
      <c r="J267" s="16">
        <f t="shared" si="15"/>
        <v>6144050</v>
      </c>
      <c r="K267" s="18"/>
    </row>
    <row r="268" spans="1:11" ht="45" hidden="1" x14ac:dyDescent="0.3">
      <c r="A268" s="67">
        <v>260</v>
      </c>
      <c r="B268" s="55" t="s">
        <v>552</v>
      </c>
      <c r="C268" s="75" t="s">
        <v>553</v>
      </c>
      <c r="D268" s="56" t="s">
        <v>14</v>
      </c>
      <c r="E268" s="76">
        <v>7975</v>
      </c>
      <c r="F268" s="76">
        <v>4571</v>
      </c>
      <c r="G268" s="16">
        <v>0</v>
      </c>
      <c r="H268" s="16">
        <f t="shared" si="13"/>
        <v>0</v>
      </c>
      <c r="I268" s="16">
        <f t="shared" si="14"/>
        <v>0</v>
      </c>
      <c r="J268" s="16">
        <f t="shared" si="15"/>
        <v>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4</v>
      </c>
      <c r="H271" s="16">
        <f t="shared" si="13"/>
        <v>116000</v>
      </c>
      <c r="I271" s="16">
        <f t="shared" si="14"/>
        <v>67528</v>
      </c>
      <c r="J271" s="16">
        <f t="shared" si="15"/>
        <v>183528</v>
      </c>
      <c r="K271" s="18"/>
    </row>
    <row r="272" spans="1:11" ht="30" x14ac:dyDescent="0.3">
      <c r="A272" s="67">
        <v>264</v>
      </c>
      <c r="B272" s="55" t="s">
        <v>560</v>
      </c>
      <c r="C272" s="75" t="s">
        <v>561</v>
      </c>
      <c r="D272" s="56" t="s">
        <v>63</v>
      </c>
      <c r="E272" s="76">
        <v>29000</v>
      </c>
      <c r="F272" s="76">
        <v>14963</v>
      </c>
      <c r="G272" s="93">
        <v>4</v>
      </c>
      <c r="H272" s="16">
        <f t="shared" si="13"/>
        <v>116000</v>
      </c>
      <c r="I272" s="16">
        <f t="shared" si="14"/>
        <v>59852</v>
      </c>
      <c r="J272" s="16">
        <f t="shared" si="15"/>
        <v>175852</v>
      </c>
      <c r="K272" s="18"/>
    </row>
    <row r="273" spans="1:11" ht="30" x14ac:dyDescent="0.3">
      <c r="A273" s="67">
        <v>265</v>
      </c>
      <c r="B273" s="55" t="s">
        <v>562</v>
      </c>
      <c r="C273" s="75" t="s">
        <v>563</v>
      </c>
      <c r="D273" s="56" t="s">
        <v>63</v>
      </c>
      <c r="E273" s="76">
        <v>30248</v>
      </c>
      <c r="F273" s="76">
        <v>16882</v>
      </c>
      <c r="G273" s="16">
        <v>12</v>
      </c>
      <c r="H273" s="16">
        <f t="shared" si="13"/>
        <v>362976</v>
      </c>
      <c r="I273" s="16">
        <f t="shared" si="14"/>
        <v>202584</v>
      </c>
      <c r="J273" s="16">
        <f t="shared" si="15"/>
        <v>565560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94" t="s">
        <v>7</v>
      </c>
      <c r="B283" s="94"/>
      <c r="C283" s="94"/>
      <c r="D283" s="57"/>
      <c r="E283" s="57"/>
      <c r="F283" s="57"/>
      <c r="G283" s="58">
        <f>SUMPRODUCT($E$9:$E$282,G9:G282)</f>
        <v>10165991</v>
      </c>
      <c r="H283" s="95">
        <f>SUM(H9:H282)</f>
        <v>10165991</v>
      </c>
      <c r="I283" s="95"/>
      <c r="J283" s="95"/>
      <c r="K283" s="59"/>
    </row>
    <row r="284" spans="1:11" x14ac:dyDescent="0.3">
      <c r="A284" s="94" t="s">
        <v>8</v>
      </c>
      <c r="B284" s="94"/>
      <c r="C284" s="94"/>
      <c r="D284" s="57"/>
      <c r="E284" s="57"/>
      <c r="F284" s="57"/>
      <c r="G284" s="58">
        <f>SUMPRODUCT($F$9:$F$282,G9:G282)</f>
        <v>3957307</v>
      </c>
      <c r="H284" s="95">
        <f>SUM(I9:I282)</f>
        <v>3957307</v>
      </c>
      <c r="I284" s="95"/>
      <c r="J284" s="95"/>
      <c r="K284" s="59"/>
    </row>
    <row r="285" spans="1:11" ht="15.6" customHeight="1" x14ac:dyDescent="0.3">
      <c r="A285" s="94" t="s">
        <v>9</v>
      </c>
      <c r="B285" s="94"/>
      <c r="C285" s="94"/>
      <c r="D285" s="57"/>
      <c r="E285" s="57"/>
      <c r="F285" s="57"/>
      <c r="G285" s="58">
        <f>SUM(G283:G284)</f>
        <v>14123298</v>
      </c>
      <c r="H285" s="95">
        <f>H283+H284</f>
        <v>14123298</v>
      </c>
      <c r="I285" s="95"/>
      <c r="J285" s="95"/>
      <c r="K285" s="59"/>
    </row>
    <row r="286" spans="1:11" hidden="1" x14ac:dyDescent="0.3">
      <c r="G286" s="62"/>
      <c r="J286" s="63" t="b">
        <f>H285=G285</f>
        <v>1</v>
      </c>
    </row>
    <row r="288" spans="1:11" x14ac:dyDescent="0.3">
      <c r="G288" s="64">
        <f>G73*8</f>
        <v>16</v>
      </c>
    </row>
    <row r="289" spans="7:7" x14ac:dyDescent="0.3">
      <c r="G289" s="64">
        <f>G285/G288</f>
        <v>882706.125</v>
      </c>
    </row>
  </sheetData>
  <autoFilter ref="A8:XAF286" xr:uid="{00000000-0009-0000-0000-000000000000}">
    <filterColumn colId="6">
      <filters>
        <filter val="1"/>
        <filter val="13"/>
        <filter val="13,651,998"/>
        <filter val="2"/>
        <filter val="3"/>
        <filter val="3,788,487"/>
        <filter val="4"/>
        <filter val="550"/>
        <filter val="9,863,511"/>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2025-07-02T15:56:42Z</dcterms:modified>
</cp:coreProperties>
</file>